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03\4 KS\"/>
    </mc:Choice>
  </mc:AlternateContent>
  <xr:revisionPtr revIDLastSave="0" documentId="13_ncr:1_{AD0F302E-4E17-4684-BC47-02F6EC935879}" xr6:coauthVersionLast="47" xr6:coauthVersionMax="47" xr10:uidLastSave="{00000000-0000-0000-0000-000000000000}"/>
  <bookViews>
    <workbookView xWindow="570" yWindow="1560" windowWidth="28230" windowHeight="13470" xr2:uid="{00000000-000D-0000-FFFF-FFFF00000000}"/>
  </bookViews>
  <sheets>
    <sheet name="Nabídková cena" sheetId="1" r:id="rId1"/>
  </sheets>
  <definedNames>
    <definedName name="_xlnm.Print_Area" localSheetId="0">'Nabídková cena'!$B$3:$U$11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8" i="1"/>
  <c r="P8" i="1"/>
  <c r="R11" i="1" l="1"/>
  <c r="Q11" i="1"/>
</calcChain>
</file>

<file path=xl/sharedStrings.xml><?xml version="1.0" encoding="utf-8"?>
<sst xmlns="http://schemas.openxmlformats.org/spreadsheetml/2006/main" count="44" uniqueCount="42">
  <si>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</si>
  <si>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</si>
  <si>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</si>
  <si>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</si>
  <si>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</si>
  <si>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</si>
  <si>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</si>
  <si>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</si>
  <si>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</si>
  <si>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</si>
  <si>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</si>
  <si>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</si>
  <si>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</si>
  <si>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</si>
  <si>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</si>
  <si>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</si>
  <si>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</si>
  <si>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</si>
  <si>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</si>
  <si>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</si>
  <si>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</si>
  <si>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</si>
  <si>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</si>
  <si>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</si>
  <si>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</si>
  <si>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</si>
  <si>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</si>
  <si>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</si>
  <si>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</si>
  <si>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</si>
  <si>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</si>
  <si>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</si>
  <si>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t>NE</t>
  </si>
  <si>
    <t>Pokud financováno z projektových prostředků, pak ŘEŠITEL uvede: NÁZEV A ČÍSLO DOTAČNÍHO PROJEKTU</t>
  </si>
  <si>
    <t xml:space="preserve">Tiskárny, kopírky, multifunkce II. 003 - 2023 </t>
  </si>
  <si>
    <t>Bc. Václav Křepel,
Tel.: 37763 5009,
725 816 890,
E-mail: vkrepel@ff.zcu.cz</t>
  </si>
  <si>
    <t>Sedláčkova 38, 
301 00 Plzeň,
Fakulta filozofická - Děkanát,
místnost SO 204</t>
  </si>
  <si>
    <t>Záruka na zboží min. 36 měsíců.</t>
  </si>
  <si>
    <t>Multifunkční zařízení formátu A4</t>
  </si>
  <si>
    <r>
      <rPr>
        <sz val="11"/>
        <rFont val="Calibri"/>
        <family val="2"/>
        <charset val="238"/>
        <scheme val="minor"/>
      </rPr>
      <t xml:space="preserve">Černobílé, </t>
    </r>
    <r>
      <rPr>
        <sz val="11"/>
        <color theme="1"/>
        <rFont val="Calibri"/>
        <family val="2"/>
        <charset val="238"/>
        <scheme val="minor"/>
      </rPr>
      <t xml:space="preserve">laserové, multifunkční zařízení formátu A4.
Černobílé kopírování, tisk, barevné skenování.
Rychlost tisku a kopírování minimálně 45 stran A4 / minutu.
Rozlišení tisku a skenování min. 600 x 600 dpi.
1x zásobník na min. 500 listů, boční podavač na min. 100 listů.
Paměť minimálně 1 GB RAM rozšiřitelná až na 3 GB.
Duplexní jednotka a síťový tisk.
Automatický podavač dokumentů.
Rozhraní min.: USB 2.0, 10/100/1000 Base TX, USB host (2).
Výstupní kapacita minimálně 500 listů A4.
Barevný dotykový displej.
Tisk přímo z/do USB.
Skenovací mód - Foto, Text, Foto/text.
Typy souborů - TIFF, PDF, PDF A, šífrované PDF, JPEG, XPS, Open XPS.
Skenování do SMB, skenování do e-mailu, skenování do FTP, skenování do USB.
Operační systémy (Windows, Vista, Windows 7/8, Server 2008 R2/2012), WIA sken (Windows, Vista, Windows 7/8, Server 2008 R2/2012) SMTP authentification LDAP, TWAIN sken, WSD sken. 
Válcová a servisní jednotka minimálně na 300 000 stran A4.
Garantovaná životnost stroje výrobcem min. 850 000 stran.
Včetně startovacího tenoru. 
</t>
    </r>
    <r>
      <rPr>
        <sz val="11"/>
        <rFont val="Calibri"/>
        <family val="2"/>
        <charset val="238"/>
        <scheme val="minor"/>
      </rPr>
      <t>Kompatibilita s tiskovými terminály ZČU: kopírka musí umožňovat blokování ovládacího panelu; odblokování ovládacího panelu se musí provádět sepnutím dvou kontaktů; tyto kontakty musí být vyvedeny mimo kopírku a musí být zakončeny konektorem; podpora SNMP a ze stromu SNMP lze číst tyto hodnoty: stav zařízení (hrPrinterStatus), stav zažízení (hrDeviceStatus); počítadla vytisknutých stránek všech podporovaných formátů.
Záruka min. 3 roky.
Doporučený objem tisku za měsíc: cca 10 000 stran.</t>
    </r>
  </si>
  <si>
    <t>https://www.energystar.gov/productfinder/product/certified-imaging-equipment/details/2346074/export/pdf</t>
  </si>
  <si>
    <t>Triumph Adler TA P-4531i MFP, záruka 3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</si>
</sst>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7" fillId="0" borderId="0"/>
    <xf numFmtId="0" fontId="7" fillId="0" borderId="0"/>
    <xf numFmtId="0" fontId="7" fillId="0" borderId="0"/>
  </cellStyleXfs>
  <cellXfs count="72">
    <xf numFmtId="0" fontId="0" fillId="0" borderId="0" xfId="0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0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4" borderId="1" xfId="0" applyFill="1" applyBorder="1"/>
    <xf numFmtId="0" fontId="11" fillId="0" borderId="0" xfId="0" applyFont="1" applyAlignment="1">
      <alignment horizontal="center" vertical="top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6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7" fillId="0" borderId="0" xfId="2" applyAlignment="1">
      <alignment horizontal="left"/>
    </xf>
    <xf numFmtId="0" fontId="8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7" fillId="0" borderId="0" xfId="2"/>
    <xf numFmtId="0" fontId="7" fillId="0" borderId="0" xfId="2" applyAlignment="1">
      <alignment vertical="center" wrapText="1"/>
    </xf>
    <xf numFmtId="49" fontId="7" fillId="0" borderId="0" xfId="2" applyNumberFormat="1" applyAlignment="1">
      <alignment vertical="center" wrapText="1"/>
    </xf>
    <xf numFmtId="0" fontId="18" fillId="0" borderId="0" xfId="2" applyFont="1" applyAlignment="1">
      <alignment vertical="center"/>
    </xf>
    <xf numFmtId="0" fontId="19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0" borderId="10" xfId="0" applyBorder="1"/>
    <xf numFmtId="0" fontId="18" fillId="4" borderId="2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164" fontId="16" fillId="3" borderId="12" xfId="0" applyNumberFormat="1" applyFont="1" applyFill="1" applyBorder="1" applyAlignment="1">
      <alignment horizontal="right" vertical="center" indent="1"/>
    </xf>
    <xf numFmtId="0" fontId="4" fillId="3" borderId="6" xfId="0" applyFont="1" applyFill="1" applyBorder="1" applyAlignment="1">
      <alignment horizontal="center" vertical="center" wrapText="1"/>
    </xf>
    <xf numFmtId="49" fontId="24" fillId="0" borderId="0" xfId="0" applyNumberFormat="1" applyFont="1" applyAlignment="1">
      <alignment vertical="top" wrapText="1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left" vertical="center" wrapText="1" indent="1"/>
    </xf>
    <xf numFmtId="0" fontId="14" fillId="4" borderId="12" xfId="0" applyFont="1" applyFill="1" applyBorder="1" applyAlignment="1" applyProtection="1">
      <alignment horizontal="lef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9" fillId="0" borderId="0" xfId="2" applyFont="1" applyAlignment="1">
      <alignment horizontal="left" vertical="center" wrapText="1"/>
    </xf>
    <xf numFmtId="164" fontId="8" fillId="0" borderId="8" xfId="0" applyNumberFormat="1" applyFont="1" applyBorder="1" applyAlignment="1">
      <alignment horizontal="center" vertical="center"/>
    </xf>
    <xf numFmtId="164" fontId="8" fillId="0" borderId="7" xfId="0" applyNumberFormat="1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center" vertical="center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I6" zoomScale="89" zoomScaleNormal="89" workbookViewId="0">
      <selection activeCell="M8" sqref="M8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2" customWidth="1"/>
    <col min="4" max="4" width="9.7109375" style="38" bestFit="1" customWidth="1"/>
    <col min="5" max="5" width="9" style="1" bestFit="1" customWidth="1"/>
    <col min="6" max="6" width="137" style="2" customWidth="1"/>
    <col min="7" max="7" width="30.28515625" style="3" bestFit="1" customWidth="1"/>
    <col min="8" max="8" width="30.28515625" style="3" customWidth="1"/>
    <col min="9" max="9" width="23.5703125" style="2" bestFit="1" customWidth="1"/>
    <col min="10" max="10" width="19.28515625" style="2" bestFit="1" customWidth="1"/>
    <col min="11" max="11" width="28.7109375" hidden="1" customWidth="1"/>
    <col min="12" max="12" width="32.140625" customWidth="1"/>
    <col min="13" max="13" width="30" customWidth="1"/>
    <col min="14" max="14" width="31.28515625" style="2" customWidth="1"/>
    <col min="15" max="15" width="27.7109375" style="3" customWidth="1"/>
    <col min="16" max="16" width="19.140625" style="3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8.85546875" style="4" customWidth="1"/>
  </cols>
  <sheetData>
    <row r="1" spans="1:22" ht="15.75" x14ac:dyDescent="0.25">
      <c r="B1" s="64" t="s">
        <v>29</v>
      </c>
      <c r="C1" s="65"/>
      <c r="D1" s="65"/>
    </row>
    <row r="2" spans="1:22" ht="18" customHeight="1" x14ac:dyDescent="0.25">
      <c r="B2" s="64" t="s">
        <v>34</v>
      </c>
      <c r="C2" s="64"/>
      <c r="D2" s="64"/>
      <c r="G2" s="52"/>
    </row>
    <row r="3" spans="1:22" ht="43.5" customHeight="1" x14ac:dyDescent="0.25">
      <c r="D3" s="1"/>
      <c r="G3" s="71"/>
      <c r="H3" s="71"/>
      <c r="I3" s="71"/>
      <c r="J3" s="71"/>
      <c r="K3" s="71"/>
      <c r="L3" s="71"/>
      <c r="M3" s="71"/>
      <c r="N3" s="71"/>
      <c r="O3" s="71"/>
      <c r="P3" s="2"/>
      <c r="T3" s="5"/>
      <c r="U3" s="6"/>
      <c r="V3" s="7"/>
    </row>
    <row r="4" spans="1:22" ht="43.5" customHeight="1" x14ac:dyDescent="0.25">
      <c r="B4" s="12"/>
      <c r="C4" s="8" t="s">
        <v>0</v>
      </c>
      <c r="D4" s="53"/>
      <c r="E4" s="53"/>
      <c r="F4" s="53"/>
      <c r="G4" s="71"/>
      <c r="H4" s="71"/>
      <c r="I4" s="71"/>
      <c r="J4" s="71"/>
      <c r="K4" s="71"/>
      <c r="L4" s="71"/>
      <c r="M4" s="71"/>
      <c r="N4" s="71"/>
      <c r="O4" s="71"/>
      <c r="P4" s="9"/>
      <c r="Q4" s="9"/>
      <c r="R4" s="9"/>
      <c r="S4" s="9"/>
      <c r="T4" s="9"/>
      <c r="V4" s="10"/>
    </row>
    <row r="5" spans="1:22" ht="18" customHeight="1" thickBot="1" x14ac:dyDescent="0.3">
      <c r="B5" s="13"/>
      <c r="C5" s="11" t="s">
        <v>1</v>
      </c>
      <c r="D5" s="8"/>
      <c r="E5" s="8"/>
      <c r="F5" s="8"/>
      <c r="G5"/>
      <c r="H5"/>
      <c r="I5"/>
      <c r="J5" s="10"/>
      <c r="O5" s="14"/>
      <c r="P5" s="14"/>
      <c r="T5" s="5"/>
      <c r="V5" s="10"/>
    </row>
    <row r="6" spans="1:22" ht="36.75" customHeight="1" thickBot="1" x14ac:dyDescent="0.3">
      <c r="B6" s="15"/>
      <c r="C6" s="16"/>
      <c r="D6" s="1"/>
      <c r="G6" s="17" t="s">
        <v>2</v>
      </c>
      <c r="H6" s="40" t="s">
        <v>2</v>
      </c>
      <c r="O6" s="18"/>
      <c r="P6" s="18"/>
      <c r="R6" s="17" t="s">
        <v>2</v>
      </c>
      <c r="V6" s="10"/>
    </row>
    <row r="7" spans="1:22" ht="80.25" customHeight="1" thickTop="1" thickBot="1" x14ac:dyDescent="0.3">
      <c r="B7" s="19" t="s">
        <v>3</v>
      </c>
      <c r="C7" s="20" t="s">
        <v>17</v>
      </c>
      <c r="D7" s="20" t="s">
        <v>4</v>
      </c>
      <c r="E7" s="20" t="s">
        <v>18</v>
      </c>
      <c r="F7" s="20" t="s">
        <v>30</v>
      </c>
      <c r="G7" s="21" t="s">
        <v>5</v>
      </c>
      <c r="H7" s="21" t="s">
        <v>16</v>
      </c>
      <c r="I7" s="20" t="s">
        <v>19</v>
      </c>
      <c r="J7" s="20" t="s">
        <v>20</v>
      </c>
      <c r="K7" s="20" t="s">
        <v>33</v>
      </c>
      <c r="L7" s="20" t="s">
        <v>21</v>
      </c>
      <c r="M7" s="54" t="s">
        <v>22</v>
      </c>
      <c r="N7" s="20" t="s">
        <v>23</v>
      </c>
      <c r="O7" s="20" t="s">
        <v>24</v>
      </c>
      <c r="P7" s="20" t="s">
        <v>25</v>
      </c>
      <c r="Q7" s="20" t="s">
        <v>6</v>
      </c>
      <c r="R7" s="22" t="s">
        <v>7</v>
      </c>
      <c r="S7" s="54" t="s">
        <v>8</v>
      </c>
      <c r="T7" s="54" t="s">
        <v>9</v>
      </c>
      <c r="U7" s="20" t="s">
        <v>26</v>
      </c>
      <c r="V7" s="20" t="s">
        <v>27</v>
      </c>
    </row>
    <row r="8" spans="1:22" ht="409.5" customHeight="1" thickTop="1" thickBot="1" x14ac:dyDescent="0.3">
      <c r="A8" s="23"/>
      <c r="B8" s="41">
        <v>1</v>
      </c>
      <c r="C8" s="56" t="s">
        <v>38</v>
      </c>
      <c r="D8" s="43">
        <v>2</v>
      </c>
      <c r="E8" s="42" t="s">
        <v>28</v>
      </c>
      <c r="F8" s="57" t="s">
        <v>39</v>
      </c>
      <c r="G8" s="58" t="s">
        <v>41</v>
      </c>
      <c r="H8" s="58" t="s">
        <v>40</v>
      </c>
      <c r="I8" s="49" t="s">
        <v>31</v>
      </c>
      <c r="J8" s="49" t="s">
        <v>32</v>
      </c>
      <c r="K8" s="51"/>
      <c r="L8" s="55" t="s">
        <v>37</v>
      </c>
      <c r="M8" s="55" t="s">
        <v>35</v>
      </c>
      <c r="N8" s="55" t="s">
        <v>36</v>
      </c>
      <c r="O8" s="48">
        <v>21</v>
      </c>
      <c r="P8" s="44">
        <f>D8*Q8</f>
        <v>32000</v>
      </c>
      <c r="Q8" s="50">
        <v>16000</v>
      </c>
      <c r="R8" s="59">
        <v>13200</v>
      </c>
      <c r="S8" s="45">
        <f>D8*R8</f>
        <v>26400</v>
      </c>
      <c r="T8" s="46" t="str">
        <f t="shared" ref="T8" si="0">IF(ISNUMBER(R8), IF(R8&gt;Q8,"NEVYHOVUJE","VYHOVUJE")," ")</f>
        <v>VYHOVUJE</v>
      </c>
      <c r="U8" s="47"/>
      <c r="V8" s="42" t="s">
        <v>14</v>
      </c>
    </row>
    <row r="9" spans="1:22" ht="16.5" thickTop="1" thickBot="1" x14ac:dyDescent="0.3">
      <c r="C9"/>
      <c r="D9"/>
      <c r="E9"/>
      <c r="F9"/>
      <c r="G9" s="24"/>
      <c r="H9"/>
      <c r="I9"/>
      <c r="J9"/>
      <c r="N9"/>
      <c r="O9"/>
      <c r="P9" s="26"/>
      <c r="S9" s="39"/>
    </row>
    <row r="10" spans="1:22" ht="60.75" customHeight="1" thickTop="1" thickBot="1" x14ac:dyDescent="0.3">
      <c r="B10" s="66" t="s">
        <v>10</v>
      </c>
      <c r="C10" s="66"/>
      <c r="D10" s="66"/>
      <c r="E10" s="66"/>
      <c r="F10" s="66"/>
      <c r="G10" s="66"/>
      <c r="H10" s="66"/>
      <c r="I10" s="66"/>
      <c r="J10" s="25"/>
      <c r="K10" s="25"/>
      <c r="L10" s="10"/>
      <c r="M10" s="10"/>
      <c r="N10" s="10"/>
      <c r="O10" s="26"/>
      <c r="P10" s="26"/>
      <c r="Q10" s="27" t="s">
        <v>11</v>
      </c>
      <c r="R10" s="67" t="s">
        <v>12</v>
      </c>
      <c r="S10" s="68"/>
      <c r="T10" s="69"/>
      <c r="V10" s="28"/>
    </row>
    <row r="11" spans="1:22" ht="33" customHeight="1" thickTop="1" thickBot="1" x14ac:dyDescent="0.3">
      <c r="B11" s="70" t="s">
        <v>15</v>
      </c>
      <c r="C11" s="70"/>
      <c r="D11" s="70"/>
      <c r="E11" s="70"/>
      <c r="F11" s="70"/>
      <c r="G11" s="70"/>
      <c r="H11" s="29"/>
      <c r="I11" s="29"/>
      <c r="J11" s="29"/>
      <c r="L11" s="30"/>
      <c r="M11" s="30"/>
      <c r="N11" s="30"/>
      <c r="O11" s="31"/>
      <c r="P11" s="31"/>
      <c r="Q11" s="32">
        <f>SUM(P8:P8)</f>
        <v>32000</v>
      </c>
      <c r="R11" s="61">
        <f>SUM(S8:S8)</f>
        <v>26400</v>
      </c>
      <c r="S11" s="62"/>
      <c r="T11" s="63"/>
    </row>
    <row r="12" spans="1:22" ht="18.600000000000001" customHeight="1" thickTop="1" x14ac:dyDescent="0.25">
      <c r="B12" s="33"/>
      <c r="C12" s="34"/>
      <c r="D12" s="35"/>
      <c r="E12" s="34"/>
      <c r="F12" s="34"/>
      <c r="G12" s="36"/>
      <c r="H12" s="36"/>
      <c r="I12" s="36"/>
      <c r="J12" s="36"/>
      <c r="N12"/>
    </row>
    <row r="13" spans="1:22" ht="18.600000000000001" customHeight="1" x14ac:dyDescent="0.25">
      <c r="B13" s="60" t="s">
        <v>13</v>
      </c>
      <c r="C13" s="60"/>
      <c r="D13" s="60"/>
      <c r="E13" s="60"/>
      <c r="F13" s="60"/>
      <c r="G13" s="60"/>
      <c r="H13" s="60"/>
      <c r="I13" s="60"/>
      <c r="J13"/>
      <c r="N13"/>
    </row>
    <row r="14" spans="1:22" ht="18.600000000000001" customHeight="1" x14ac:dyDescent="0.25">
      <c r="B14" s="37"/>
      <c r="C14" s="37"/>
      <c r="D14" s="37"/>
      <c r="E14" s="37"/>
      <c r="F14" s="37"/>
      <c r="I14"/>
      <c r="J14"/>
      <c r="N14"/>
    </row>
    <row r="15" spans="1:22" ht="18.600000000000001" customHeight="1" x14ac:dyDescent="0.25">
      <c r="C15"/>
      <c r="E15"/>
      <c r="F15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</sheetData>
  <sheetProtection algorithmName="SHA-512" hashValue="DOHLnlpQEa/Ex6UUkeHMLfecZ4e33byJvP1nsAp3Focul5j5Loc20U+QzHv83pOj6ZBzuMGLt06b6wHy0ArKoQ==" saltValue="NRCOHEBcMZd6If+xXV3PWg==" spinCount="100000" sheet="1" objects="1" scenarios="1"/>
  <mergeCells count="8">
    <mergeCell ref="B13:I13"/>
    <mergeCell ref="R11:T11"/>
    <mergeCell ref="B1:D1"/>
    <mergeCell ref="B10:I10"/>
    <mergeCell ref="R10:T10"/>
    <mergeCell ref="B11:G11"/>
    <mergeCell ref="B2:D2"/>
    <mergeCell ref="G3:O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T8">
    <cfRule type="cellIs" dxfId="5" priority="66" operator="equal">
      <formula>"VYHOVUJE"</formula>
    </cfRule>
  </conditionalFormatting>
  <conditionalFormatting sqref="T8">
    <cfRule type="cellIs" dxfId="4" priority="65" operator="equal">
      <formula>"NEVYHOVUJE"</formula>
    </cfRule>
  </conditionalFormatting>
  <conditionalFormatting sqref="G8:H8 R8">
    <cfRule type="containsBlanks" dxfId="3" priority="56">
      <formula>LEN(TRIM(G8))=0</formula>
    </cfRule>
  </conditionalFormatting>
  <conditionalFormatting sqref="G8:H8 R8">
    <cfRule type="notContainsBlanks" dxfId="2" priority="54">
      <formula>LEN(TRIM(G8))&gt;0</formula>
    </cfRule>
  </conditionalFormatting>
  <conditionalFormatting sqref="G8:H8">
    <cfRule type="notContainsBlanks" dxfId="1" priority="52">
      <formula>LEN(TRIM(G8))&gt;0</formula>
    </cfRule>
  </conditionalFormatting>
  <conditionalFormatting sqref="R8">
    <cfRule type="notContainsBlanks" dxfId="0" priority="19">
      <formula>LEN(TRIM(R8))&gt;0</formula>
    </cfRule>
  </conditionalFormatting>
  <dataValidations count="3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  <dataValidation type="list" allowBlank="1" showInputMessage="1" showErrorMessage="1" sqref="V8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2023-02-02T10:49:57Z</cp:lastPrinted>
  <dcterms:created xsi:type="dcterms:W3CDTF">2014-03-05T12:43:32Z</dcterms:created>
  <dcterms:modified xsi:type="dcterms:W3CDTF">2023-02-24T08:56:42Z</dcterms:modified>
</cp:coreProperties>
</file>